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027"/>
  <workbookPr/>
  <mc:AlternateContent xmlns:mc="http://schemas.openxmlformats.org/markup-compatibility/2006">
    <mc:Choice Requires="x15">
      <x15ac:absPath xmlns:x15ac="http://schemas.microsoft.com/office/spreadsheetml/2010/11/ac" url="Z:\www\documents\Term2\"/>
    </mc:Choice>
  </mc:AlternateContent>
  <bookViews>
    <workbookView xWindow="0" yWindow="0" windowWidth="20490" windowHeight="7530"/>
  </bookViews>
  <sheets>
    <sheet name="Master_List" sheetId="3" r:id="rId1"/>
    <sheet name="PCB_List" sheetId="1" r:id="rId2"/>
    <sheet name="Wiring_Drum_List" sheetId="2" r:id="rId3"/>
    <sheet name="Motors" sheetId="4" r:id="rId4"/>
    <sheet name="Hardware+LED Resistors" sheetId="5" r:id="rId5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9" i="3" l="1"/>
  <c r="H44" i="3"/>
  <c r="H43" i="3"/>
  <c r="H42" i="3"/>
  <c r="H41" i="3"/>
  <c r="H40" i="3"/>
  <c r="H39" i="3"/>
  <c r="H38" i="3"/>
  <c r="H37" i="3"/>
  <c r="H36" i="3"/>
  <c r="H35" i="3"/>
  <c r="F4" i="5"/>
  <c r="F5" i="5"/>
  <c r="F6" i="5"/>
  <c r="F7" i="5"/>
  <c r="F8" i="5"/>
  <c r="F9" i="5"/>
  <c r="F10" i="5"/>
  <c r="F11" i="5"/>
  <c r="F12" i="5"/>
  <c r="F3" i="5"/>
  <c r="H46" i="3" l="1"/>
  <c r="F14" i="5"/>
  <c r="F5" i="4"/>
  <c r="H31" i="3"/>
  <c r="H11" i="1" l="1"/>
  <c r="F9" i="2"/>
  <c r="F8" i="2"/>
  <c r="F7" i="2"/>
  <c r="F6" i="2"/>
  <c r="H21" i="3"/>
  <c r="H22" i="3"/>
  <c r="H23" i="3"/>
  <c r="H20" i="3"/>
  <c r="H11" i="3"/>
  <c r="H19" i="3" l="1"/>
  <c r="H18" i="3"/>
  <c r="H17" i="3"/>
  <c r="H10" i="3"/>
  <c r="H9" i="3"/>
  <c r="H8" i="3"/>
  <c r="H7" i="3"/>
  <c r="H6" i="3"/>
  <c r="H5" i="3"/>
  <c r="H4" i="3"/>
  <c r="H3" i="3"/>
  <c r="H4" i="1"/>
  <c r="H5" i="1"/>
  <c r="H6" i="1"/>
  <c r="H7" i="1"/>
  <c r="H8" i="1"/>
  <c r="H9" i="1"/>
  <c r="H10" i="1"/>
  <c r="H3" i="1"/>
  <c r="H13" i="1" s="1"/>
  <c r="H13" i="3" l="1"/>
  <c r="H25" i="3"/>
  <c r="F4" i="2"/>
  <c r="F5" i="2"/>
  <c r="F3" i="2"/>
  <c r="F11" i="2" s="1"/>
</calcChain>
</file>

<file path=xl/sharedStrings.xml><?xml version="1.0" encoding="utf-8"?>
<sst xmlns="http://schemas.openxmlformats.org/spreadsheetml/2006/main" count="246" uniqueCount="74">
  <si>
    <t>Ref. Number</t>
  </si>
  <si>
    <t>Part Description</t>
  </si>
  <si>
    <t>Quantity (per board)</t>
  </si>
  <si>
    <t>Extended price</t>
  </si>
  <si>
    <t>COSC1,COSC2</t>
  </si>
  <si>
    <t>18pF Ceramic Capacitor</t>
  </si>
  <si>
    <t>Digikey</t>
  </si>
  <si>
    <t>1276-1107-1-ND</t>
  </si>
  <si>
    <t>C3,C4</t>
  </si>
  <si>
    <t>1uF Tantalum Capacitor</t>
  </si>
  <si>
    <t>478-3050-1-ND</t>
  </si>
  <si>
    <t>C1,C2</t>
  </si>
  <si>
    <t>0.1uF Ceramic Capacitor</t>
  </si>
  <si>
    <t>1276-2448-1-ND</t>
  </si>
  <si>
    <t>R2,R3,R4</t>
  </si>
  <si>
    <t>330R Resistor</t>
  </si>
  <si>
    <t>RMCF0805JT330RCT-ND</t>
  </si>
  <si>
    <t>R1</t>
  </si>
  <si>
    <t>10K Resistor</t>
  </si>
  <si>
    <t>RMCF0805JT10K0CT-ND</t>
  </si>
  <si>
    <t>XTAL1</t>
  </si>
  <si>
    <t>16MHz Crystal</t>
  </si>
  <si>
    <t>535-9875-6-ND</t>
  </si>
  <si>
    <t>U1</t>
  </si>
  <si>
    <t>Atmega328 Microcontroller</t>
  </si>
  <si>
    <t>ATMEGA328-PU-ND</t>
  </si>
  <si>
    <t>J1,J2</t>
  </si>
  <si>
    <t>2mm 1x10 male to female header pins</t>
  </si>
  <si>
    <t>952-1354-5-ND</t>
  </si>
  <si>
    <t>Quantity</t>
  </si>
  <si>
    <t>Slip Ring Assembly</t>
  </si>
  <si>
    <t>1568-1183-ND</t>
  </si>
  <si>
    <t>Sleeve Bearing</t>
  </si>
  <si>
    <t>McMaster-Carr</t>
  </si>
  <si>
    <t>6659K53</t>
  </si>
  <si>
    <t>84T 32pitch gear</t>
  </si>
  <si>
    <t>ServoCity</t>
  </si>
  <si>
    <t>Bill of Materials</t>
  </si>
  <si>
    <t>Distributor</t>
  </si>
  <si>
    <t>Distributor Product Number</t>
  </si>
  <si>
    <t>Price (per unit)</t>
  </si>
  <si>
    <t>Extended Price</t>
  </si>
  <si>
    <t>Quantity Ordered</t>
  </si>
  <si>
    <t>Order Total</t>
  </si>
  <si>
    <t>Summary Total</t>
  </si>
  <si>
    <t>PWM1-3</t>
  </si>
  <si>
    <t>P-Channel MOSFET</t>
  </si>
  <si>
    <t>FQP27P06-ND</t>
  </si>
  <si>
    <t>Servo Shaft Hub</t>
  </si>
  <si>
    <t>48T, 32 Pitch Gear</t>
  </si>
  <si>
    <t>84T 32 Pitch Gear</t>
  </si>
  <si>
    <t>HSR-2645CRH Servo</t>
  </si>
  <si>
    <t>HS-755MG Servo</t>
  </si>
  <si>
    <t>32645H</t>
  </si>
  <si>
    <t>32755S</t>
  </si>
  <si>
    <t>Hobby Haven</t>
  </si>
  <si>
    <t>X-Nova XN2204-2300</t>
  </si>
  <si>
    <t>Xnova Racing Motors (4)</t>
  </si>
  <si>
    <t>Threaded Spacer</t>
  </si>
  <si>
    <t>36-1902A-ND</t>
  </si>
  <si>
    <t>36-1902B-ND</t>
  </si>
  <si>
    <t>36-1902C-ND</t>
  </si>
  <si>
    <t>Non-Threaded Spacer</t>
  </si>
  <si>
    <t>RPC1490-ND</t>
  </si>
  <si>
    <t>Washer</t>
  </si>
  <si>
    <t>36-3157-ND</t>
  </si>
  <si>
    <t>36-3200-ND</t>
  </si>
  <si>
    <t>Nut</t>
  </si>
  <si>
    <t>H616-ND</t>
  </si>
  <si>
    <t>Screw</t>
  </si>
  <si>
    <t>H544-ND</t>
  </si>
  <si>
    <t>Resistor</t>
  </si>
  <si>
    <t>696-1067-ND</t>
  </si>
  <si>
    <t>PPC5D18.0CT-ND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</si>
</sst>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Arial"/>
    </font>
    <font>
      <sz val="10"/>
      <name val="Arial"/>
    </font>
    <font>
      <sz val="9"/>
      <color rgb="FF000000"/>
      <name val="Arial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5" fillId="0" borderId="0"/>
  </cellStyleXfs>
  <cellXfs count="59">
    <xf numFmtId="0" fontId="0" fillId="0" borderId="0" xfId="0"/>
    <xf numFmtId="0" fontId="4" fillId="0" borderId="0" xfId="0" applyFont="1"/>
    <xf numFmtId="0" fontId="6" fillId="0" borderId="0" xfId="0" applyNumberFormat="1" applyFont="1" applyFill="1" applyBorder="1" applyAlignment="1" applyProtection="1"/>
    <xf numFmtId="0" fontId="8" fillId="0" borderId="1" xfId="0" applyNumberFormat="1" applyFont="1" applyFill="1" applyBorder="1" applyAlignment="1" applyProtection="1">
      <alignment vertic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0" xfId="0" applyFont="1" applyBorder="1"/>
    <xf numFmtId="0" fontId="0" fillId="2" borderId="0" xfId="0" applyFill="1"/>
    <xf numFmtId="0" fontId="6" fillId="3" borderId="0" xfId="0" applyNumberFormat="1" applyFont="1" applyFill="1" applyBorder="1" applyAlignment="1" applyProtection="1"/>
    <xf numFmtId="0" fontId="10" fillId="3" borderId="0" xfId="0" applyNumberFormat="1" applyFont="1" applyFill="1" applyBorder="1" applyAlignment="1" applyProtection="1">
      <alignment horizontal="right"/>
    </xf>
    <xf numFmtId="0" fontId="10" fillId="0" borderId="0" xfId="0" applyNumberFormat="1" applyFont="1" applyFill="1" applyBorder="1" applyAlignment="1" applyProtection="1"/>
    <xf numFmtId="0" fontId="0" fillId="0" borderId="1" xfId="0" applyFont="1" applyBorder="1" applyAlignment="1"/>
    <xf numFmtId="0" fontId="6" fillId="3" borderId="1" xfId="0" applyNumberFormat="1" applyFont="1" applyFill="1" applyBorder="1" applyAlignment="1" applyProtection="1"/>
    <xf numFmtId="0" fontId="10" fillId="3" borderId="1" xfId="0" applyNumberFormat="1" applyFont="1" applyFill="1" applyBorder="1" applyAlignment="1" applyProtection="1">
      <alignment horizontal="right"/>
    </xf>
    <xf numFmtId="0" fontId="6" fillId="0" borderId="1" xfId="0" applyNumberFormat="1" applyFont="1" applyFill="1" applyBorder="1" applyAlignment="1" applyProtection="1"/>
    <xf numFmtId="0" fontId="10" fillId="0" borderId="1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vertical="center"/>
    </xf>
    <xf numFmtId="0" fontId="0" fillId="0" borderId="0" xfId="0" applyFont="1"/>
    <xf numFmtId="0" fontId="12" fillId="0" borderId="1" xfId="0" applyFont="1" applyBorder="1" applyAlignment="1"/>
    <xf numFmtId="0" fontId="13" fillId="3" borderId="0" xfId="0" applyNumberFormat="1" applyFont="1" applyFill="1" applyBorder="1" applyAlignment="1" applyProtection="1"/>
    <xf numFmtId="0" fontId="11" fillId="3" borderId="0" xfId="0" applyNumberFormat="1" applyFont="1" applyFill="1" applyBorder="1" applyAlignment="1" applyProtection="1">
      <alignment horizontal="right"/>
    </xf>
    <xf numFmtId="0" fontId="13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0" fontId="11" fillId="0" borderId="1" xfId="0" applyFont="1" applyBorder="1" applyAlignment="1"/>
    <xf numFmtId="0" fontId="14" fillId="0" borderId="1" xfId="0" applyFont="1" applyBorder="1" applyAlignment="1"/>
    <xf numFmtId="0" fontId="0" fillId="0" borderId="0" xfId="0" applyFont="1" applyFill="1"/>
    <xf numFmtId="0" fontId="5" fillId="0" borderId="0" xfId="0" applyFont="1" applyBorder="1" applyAlignment="1"/>
    <xf numFmtId="0" fontId="8" fillId="4" borderId="1" xfId="0" applyNumberFormat="1" applyFont="1" applyFill="1" applyBorder="1" applyAlignment="1" applyProtection="1">
      <alignment vertical="center"/>
    </xf>
    <xf numFmtId="0" fontId="0" fillId="4" borderId="1" xfId="0" applyFill="1" applyBorder="1"/>
    <xf numFmtId="0" fontId="0" fillId="0" borderId="1" xfId="0" applyFill="1" applyBorder="1"/>
    <xf numFmtId="0" fontId="9" fillId="0" borderId="0" xfId="0" applyNumberFormat="1" applyFont="1" applyFill="1" applyBorder="1" applyAlignment="1" applyProtection="1">
      <alignment horizontal="right" vertical="center"/>
    </xf>
    <xf numFmtId="0" fontId="9" fillId="0" borderId="0" xfId="0" applyNumberFormat="1" applyFont="1" applyFill="1" applyBorder="1" applyAlignment="1" applyProtection="1">
      <alignment vertical="center"/>
    </xf>
    <xf numFmtId="0" fontId="11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0" fillId="0" borderId="0" xfId="0" applyNumberFormat="1" applyFont="1" applyFill="1" applyBorder="1" applyAlignment="1" applyProtection="1">
      <alignment horizontal="right"/>
    </xf>
    <xf numFmtId="0" fontId="8" fillId="2" borderId="0" xfId="0" applyNumberFormat="1" applyFont="1" applyFill="1" applyBorder="1" applyAlignment="1" applyProtection="1">
      <alignment vertical="center"/>
    </xf>
    <xf numFmtId="0" fontId="3" fillId="2" borderId="0" xfId="0" applyFont="1" applyFill="1"/>
    <xf numFmtId="0" fontId="0" fillId="0" borderId="1" xfId="0" applyFont="1" applyBorder="1"/>
    <xf numFmtId="0" fontId="13" fillId="3" borderId="1" xfId="0" applyNumberFormat="1" applyFont="1" applyFill="1" applyBorder="1" applyAlignment="1" applyProtection="1"/>
    <xf numFmtId="0" fontId="11" fillId="3" borderId="1" xfId="0" applyNumberFormat="1" applyFont="1" applyFill="1" applyBorder="1" applyAlignment="1" applyProtection="1">
      <alignment horizontal="right"/>
    </xf>
    <xf numFmtId="0" fontId="13" fillId="0" borderId="1" xfId="0" applyNumberFormat="1" applyFont="1" applyFill="1" applyBorder="1" applyAlignment="1" applyProtection="1"/>
    <xf numFmtId="0" fontId="11" fillId="0" borderId="1" xfId="0" applyNumberFormat="1" applyFont="1" applyFill="1" applyBorder="1" applyAlignment="1" applyProtection="1"/>
    <xf numFmtId="0" fontId="0" fillId="3" borderId="1" xfId="0" applyFill="1" applyBorder="1"/>
    <xf numFmtId="0" fontId="17" fillId="0" borderId="0" xfId="1" applyFont="1" applyBorder="1" applyAlignment="1">
      <alignment horizontal="left"/>
    </xf>
    <xf numFmtId="0" fontId="16" fillId="0" borderId="1" xfId="1" applyFont="1" applyBorder="1" applyAlignment="1"/>
    <xf numFmtId="0" fontId="0" fillId="0" borderId="2" xfId="0" applyBorder="1"/>
    <xf numFmtId="0" fontId="16" fillId="0" borderId="2" xfId="1" applyFont="1" applyBorder="1" applyAlignment="1"/>
    <xf numFmtId="0" fontId="16" fillId="0" borderId="1" xfId="1" applyFont="1" applyBorder="1" applyAlignment="1">
      <alignment horizontal="right"/>
    </xf>
    <xf numFmtId="0" fontId="16" fillId="0" borderId="1" xfId="1" applyFont="1" applyBorder="1" applyAlignment="1">
      <alignment horizontal="left"/>
    </xf>
    <xf numFmtId="0" fontId="15" fillId="0" borderId="1" xfId="1" applyFont="1" applyBorder="1" applyAlignment="1">
      <alignment horizontal="left"/>
    </xf>
    <xf numFmtId="0" fontId="16" fillId="0" borderId="2" xfId="1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18" fillId="0" borderId="1" xfId="0" applyFont="1" applyBorder="1"/>
    <xf numFmtId="0" fontId="17" fillId="0" borderId="1" xfId="1" applyFont="1" applyBorder="1" applyAlignment="1">
      <alignment horizontal="left"/>
    </xf>
    <xf numFmtId="0" fontId="4" fillId="0" borderId="1" xfId="0" applyFont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topLeftCell="A19" workbookViewId="0">
      <selection activeCell="K35" sqref="K35"/>
    </sheetView>
  </sheetViews>
  <sheetFormatPr defaultRowHeight="15" x14ac:dyDescent="0.25"/>
  <cols>
    <col min="1" max="1" width="13.42578125" bestFit="1" customWidth="1"/>
    <col min="2" max="2" width="35.42578125" bestFit="1" customWidth="1"/>
    <col min="3" max="3" width="14.140625" bestFit="1" customWidth="1"/>
    <col min="4" max="4" width="29.28515625" bestFit="1" customWidth="1"/>
    <col min="5" max="5" width="21.85546875" bestFit="1" customWidth="1"/>
    <col min="6" max="6" width="18.7109375" bestFit="1" customWidth="1"/>
    <col min="7" max="7" width="15.85546875" bestFit="1" customWidth="1"/>
    <col min="8" max="8" width="15.7109375" bestFit="1" customWidth="1"/>
  </cols>
  <sheetData>
    <row r="1" spans="1:8" ht="21" x14ac:dyDescent="0.35">
      <c r="A1" s="54" t="s">
        <v>37</v>
      </c>
      <c r="B1" s="54"/>
      <c r="C1" s="54"/>
      <c r="D1" s="54"/>
      <c r="E1" s="54"/>
      <c r="F1" s="54"/>
      <c r="G1" s="54"/>
      <c r="H1" s="54"/>
    </row>
    <row r="2" spans="1:8" ht="15.75" x14ac:dyDescent="0.25">
      <c r="A2" s="19" t="s">
        <v>0</v>
      </c>
      <c r="B2" s="19" t="s">
        <v>1</v>
      </c>
      <c r="C2" s="19" t="s">
        <v>38</v>
      </c>
      <c r="D2" s="19" t="s">
        <v>39</v>
      </c>
      <c r="E2" s="19" t="s">
        <v>2</v>
      </c>
      <c r="F2" s="19" t="s">
        <v>42</v>
      </c>
      <c r="G2" s="19" t="s">
        <v>40</v>
      </c>
      <c r="H2" s="19" t="s">
        <v>3</v>
      </c>
    </row>
    <row r="3" spans="1:8" x14ac:dyDescent="0.25">
      <c r="A3" s="24" t="s">
        <v>4</v>
      </c>
      <c r="B3" s="24" t="s">
        <v>5</v>
      </c>
      <c r="C3" s="24" t="s">
        <v>6</v>
      </c>
      <c r="D3" s="25" t="s">
        <v>7</v>
      </c>
      <c r="E3" s="24">
        <v>2</v>
      </c>
      <c r="F3" s="24">
        <v>10</v>
      </c>
      <c r="G3" s="24">
        <v>4.3999999999999997E-2</v>
      </c>
      <c r="H3" s="12">
        <f>F3*G3</f>
        <v>0.43999999999999995</v>
      </c>
    </row>
    <row r="4" spans="1:8" x14ac:dyDescent="0.25">
      <c r="A4" s="24" t="s">
        <v>8</v>
      </c>
      <c r="B4" s="24" t="s">
        <v>9</v>
      </c>
      <c r="C4" s="24" t="s">
        <v>6</v>
      </c>
      <c r="D4" s="25" t="s">
        <v>10</v>
      </c>
      <c r="E4" s="24">
        <v>2</v>
      </c>
      <c r="F4" s="24">
        <v>6</v>
      </c>
      <c r="G4" s="24">
        <v>0.46</v>
      </c>
      <c r="H4" s="12">
        <f t="shared" ref="H4:H11" si="0">F4*G4</f>
        <v>2.7600000000000002</v>
      </c>
    </row>
    <row r="5" spans="1:8" x14ac:dyDescent="0.25">
      <c r="A5" s="24" t="s">
        <v>11</v>
      </c>
      <c r="B5" s="24" t="s">
        <v>12</v>
      </c>
      <c r="C5" s="24" t="s">
        <v>6</v>
      </c>
      <c r="D5" s="25" t="s">
        <v>13</v>
      </c>
      <c r="E5" s="24">
        <v>2</v>
      </c>
      <c r="F5" s="24">
        <v>10</v>
      </c>
      <c r="G5" s="24">
        <v>3.3000000000000002E-2</v>
      </c>
      <c r="H5" s="12">
        <f t="shared" si="0"/>
        <v>0.33</v>
      </c>
    </row>
    <row r="6" spans="1:8" x14ac:dyDescent="0.25">
      <c r="A6" s="24" t="s">
        <v>14</v>
      </c>
      <c r="B6" s="24" t="s">
        <v>15</v>
      </c>
      <c r="C6" s="24" t="s">
        <v>6</v>
      </c>
      <c r="D6" s="25" t="s">
        <v>16</v>
      </c>
      <c r="E6" s="24">
        <v>3</v>
      </c>
      <c r="F6" s="24">
        <v>10</v>
      </c>
      <c r="G6" s="24">
        <v>1.4999999999999999E-2</v>
      </c>
      <c r="H6" s="12">
        <f t="shared" si="0"/>
        <v>0.15</v>
      </c>
    </row>
    <row r="7" spans="1:8" x14ac:dyDescent="0.25">
      <c r="A7" s="24" t="s">
        <v>17</v>
      </c>
      <c r="B7" s="24" t="s">
        <v>18</v>
      </c>
      <c r="C7" s="24" t="s">
        <v>6</v>
      </c>
      <c r="D7" s="25" t="s">
        <v>19</v>
      </c>
      <c r="E7" s="24">
        <v>1</v>
      </c>
      <c r="F7" s="24">
        <v>5</v>
      </c>
      <c r="G7" s="24">
        <v>1.4999999999999999E-2</v>
      </c>
      <c r="H7" s="12">
        <f t="shared" si="0"/>
        <v>7.4999999999999997E-2</v>
      </c>
    </row>
    <row r="8" spans="1:8" x14ac:dyDescent="0.25">
      <c r="A8" s="24" t="s">
        <v>20</v>
      </c>
      <c r="B8" s="24" t="s">
        <v>21</v>
      </c>
      <c r="C8" s="24" t="s">
        <v>6</v>
      </c>
      <c r="D8" s="25" t="s">
        <v>22</v>
      </c>
      <c r="E8" s="24">
        <v>1</v>
      </c>
      <c r="F8" s="24">
        <v>3</v>
      </c>
      <c r="G8" s="24">
        <v>0.46</v>
      </c>
      <c r="H8" s="12">
        <f t="shared" si="0"/>
        <v>1.3800000000000001</v>
      </c>
    </row>
    <row r="9" spans="1:8" x14ac:dyDescent="0.25">
      <c r="A9" s="24" t="s">
        <v>23</v>
      </c>
      <c r="B9" s="24" t="s">
        <v>24</v>
      </c>
      <c r="C9" s="24" t="s">
        <v>6</v>
      </c>
      <c r="D9" s="25" t="s">
        <v>25</v>
      </c>
      <c r="E9" s="24">
        <v>1</v>
      </c>
      <c r="F9" s="24">
        <v>3</v>
      </c>
      <c r="G9" s="24">
        <v>1.96</v>
      </c>
      <c r="H9" s="12">
        <f t="shared" si="0"/>
        <v>5.88</v>
      </c>
    </row>
    <row r="10" spans="1:8" x14ac:dyDescent="0.25">
      <c r="A10" s="24" t="s">
        <v>26</v>
      </c>
      <c r="B10" s="24" t="s">
        <v>27</v>
      </c>
      <c r="C10" s="24" t="s">
        <v>6</v>
      </c>
      <c r="D10" s="25" t="s">
        <v>28</v>
      </c>
      <c r="E10" s="24">
        <v>2</v>
      </c>
      <c r="F10" s="24">
        <v>6</v>
      </c>
      <c r="G10" s="24">
        <v>1.49</v>
      </c>
      <c r="H10" s="12">
        <f t="shared" si="0"/>
        <v>8.94</v>
      </c>
    </row>
    <row r="11" spans="1:8" x14ac:dyDescent="0.25">
      <c r="A11" s="40" t="s">
        <v>45</v>
      </c>
      <c r="B11" s="40" t="s">
        <v>46</v>
      </c>
      <c r="C11" s="24" t="s">
        <v>6</v>
      </c>
      <c r="D11" s="57" t="s">
        <v>47</v>
      </c>
      <c r="E11" s="40">
        <v>3</v>
      </c>
      <c r="F11" s="40">
        <v>10</v>
      </c>
      <c r="G11" s="40">
        <v>1.2</v>
      </c>
      <c r="H11" s="40">
        <f t="shared" si="0"/>
        <v>12</v>
      </c>
    </row>
    <row r="12" spans="1:8" x14ac:dyDescent="0.25">
      <c r="A12" s="41"/>
      <c r="B12" s="41"/>
      <c r="C12" s="41"/>
      <c r="D12" s="41"/>
      <c r="E12" s="41"/>
      <c r="F12" s="41"/>
      <c r="G12" s="41"/>
      <c r="H12" s="42" t="s">
        <v>43</v>
      </c>
    </row>
    <row r="13" spans="1:8" x14ac:dyDescent="0.25">
      <c r="A13" s="43"/>
      <c r="B13" s="43"/>
      <c r="C13" s="43"/>
      <c r="D13" s="43"/>
      <c r="E13" s="43"/>
      <c r="F13" s="43"/>
      <c r="G13" s="43"/>
      <c r="H13" s="44">
        <f>SUM(H3:H11)</f>
        <v>31.954999999999998</v>
      </c>
    </row>
    <row r="14" spans="1:8" x14ac:dyDescent="0.25">
      <c r="A14" s="4"/>
      <c r="B14" s="4"/>
      <c r="C14" s="4"/>
      <c r="D14" s="4"/>
      <c r="E14" s="4"/>
      <c r="F14" s="4"/>
      <c r="G14" s="4"/>
      <c r="H14" s="4"/>
    </row>
    <row r="15" spans="1:8" ht="15.75" x14ac:dyDescent="0.25">
      <c r="A15" s="29"/>
      <c r="B15" s="28"/>
      <c r="C15" s="28"/>
      <c r="D15" s="28"/>
      <c r="E15" s="28"/>
      <c r="F15" s="28"/>
      <c r="G15" s="28"/>
      <c r="H15" s="29"/>
    </row>
    <row r="16" spans="1:8" ht="15.75" x14ac:dyDescent="0.25">
      <c r="A16" s="19" t="s">
        <v>0</v>
      </c>
      <c r="B16" s="3" t="s">
        <v>1</v>
      </c>
      <c r="C16" s="3" t="s">
        <v>38</v>
      </c>
      <c r="D16" s="3" t="s">
        <v>39</v>
      </c>
      <c r="E16" s="19" t="s">
        <v>2</v>
      </c>
      <c r="F16" s="3" t="s">
        <v>29</v>
      </c>
      <c r="G16" s="3" t="s">
        <v>40</v>
      </c>
      <c r="H16" s="3" t="s">
        <v>41</v>
      </c>
    </row>
    <row r="17" spans="1:8" x14ac:dyDescent="0.25">
      <c r="A17" s="4"/>
      <c r="B17" s="4" t="s">
        <v>30</v>
      </c>
      <c r="C17" s="4" t="s">
        <v>6</v>
      </c>
      <c r="D17" s="5" t="s">
        <v>31</v>
      </c>
      <c r="E17" s="4"/>
      <c r="F17" s="4">
        <v>2</v>
      </c>
      <c r="G17" s="4">
        <v>29.95</v>
      </c>
      <c r="H17" s="4">
        <f>F17*G17</f>
        <v>59.9</v>
      </c>
    </row>
    <row r="18" spans="1:8" x14ac:dyDescent="0.25">
      <c r="A18" s="4"/>
      <c r="B18" s="4" t="s">
        <v>32</v>
      </c>
      <c r="C18" s="4" t="s">
        <v>33</v>
      </c>
      <c r="D18" s="6" t="s">
        <v>34</v>
      </c>
      <c r="E18" s="4"/>
      <c r="F18" s="4">
        <v>2</v>
      </c>
      <c r="G18" s="4">
        <v>5.91</v>
      </c>
      <c r="H18" s="4">
        <f t="shared" ref="H18:H19" si="1">F18*G18</f>
        <v>11.82</v>
      </c>
    </row>
    <row r="19" spans="1:8" x14ac:dyDescent="0.25">
      <c r="A19" s="4"/>
      <c r="B19" s="4" t="s">
        <v>50</v>
      </c>
      <c r="C19" s="4" t="s">
        <v>36</v>
      </c>
      <c r="D19" s="5">
        <v>615226</v>
      </c>
      <c r="E19" s="4"/>
      <c r="F19" s="4">
        <v>1</v>
      </c>
      <c r="G19" s="4">
        <v>12.99</v>
      </c>
      <c r="H19" s="4">
        <f t="shared" si="1"/>
        <v>12.99</v>
      </c>
    </row>
    <row r="20" spans="1:8" x14ac:dyDescent="0.25">
      <c r="A20" s="4"/>
      <c r="B20" s="47" t="s">
        <v>48</v>
      </c>
      <c r="C20" s="4" t="s">
        <v>36</v>
      </c>
      <c r="D20" s="52">
        <v>525122</v>
      </c>
      <c r="E20" s="4"/>
      <c r="F20" s="4">
        <v>1</v>
      </c>
      <c r="G20" s="4">
        <v>9.99</v>
      </c>
      <c r="H20" s="4">
        <f>PRODUCT(F20,G20)</f>
        <v>9.99</v>
      </c>
    </row>
    <row r="21" spans="1:8" x14ac:dyDescent="0.25">
      <c r="A21" s="4"/>
      <c r="B21" s="47" t="s">
        <v>49</v>
      </c>
      <c r="C21" s="4" t="s">
        <v>36</v>
      </c>
      <c r="D21" s="52">
        <v>615190</v>
      </c>
      <c r="E21" s="4"/>
      <c r="F21" s="4">
        <v>1</v>
      </c>
      <c r="G21" s="4">
        <v>12.99</v>
      </c>
      <c r="H21" s="4">
        <f t="shared" ref="H21:H23" si="2">PRODUCT(F21,G21)</f>
        <v>12.99</v>
      </c>
    </row>
    <row r="22" spans="1:8" x14ac:dyDescent="0.25">
      <c r="A22" s="5"/>
      <c r="B22" s="51" t="s">
        <v>51</v>
      </c>
      <c r="C22" s="5" t="s">
        <v>36</v>
      </c>
      <c r="D22" s="52" t="s">
        <v>53</v>
      </c>
      <c r="E22" s="5"/>
      <c r="F22" s="50">
        <v>1</v>
      </c>
      <c r="G22" s="50">
        <v>31.99</v>
      </c>
      <c r="H22" s="4">
        <f t="shared" si="2"/>
        <v>31.99</v>
      </c>
    </row>
    <row r="23" spans="1:8" x14ac:dyDescent="0.25">
      <c r="A23" s="5"/>
      <c r="B23" s="51" t="s">
        <v>52</v>
      </c>
      <c r="C23" s="5" t="s">
        <v>36</v>
      </c>
      <c r="D23" s="51" t="s">
        <v>54</v>
      </c>
      <c r="E23" s="5"/>
      <c r="F23" s="50">
        <v>1</v>
      </c>
      <c r="G23" s="50">
        <v>39.99</v>
      </c>
      <c r="H23" s="4">
        <f t="shared" si="2"/>
        <v>39.99</v>
      </c>
    </row>
    <row r="24" spans="1:8" x14ac:dyDescent="0.25">
      <c r="A24" s="45"/>
      <c r="B24" s="13"/>
      <c r="C24" s="45"/>
      <c r="D24" s="13"/>
      <c r="E24" s="13"/>
      <c r="F24" s="13"/>
      <c r="G24" s="13"/>
      <c r="H24" s="14" t="s">
        <v>43</v>
      </c>
    </row>
    <row r="25" spans="1:8" x14ac:dyDescent="0.25">
      <c r="A25" s="4"/>
      <c r="B25" s="30"/>
      <c r="C25" s="15"/>
      <c r="D25" s="15"/>
      <c r="E25" s="15"/>
      <c r="F25" s="15"/>
      <c r="G25" s="15"/>
      <c r="H25" s="16">
        <f>SUM(H17:H23)</f>
        <v>179.67</v>
      </c>
    </row>
    <row r="26" spans="1:8" ht="15.75" x14ac:dyDescent="0.25">
      <c r="A26" s="30"/>
      <c r="B26" s="3"/>
      <c r="C26" s="3"/>
      <c r="D26" s="3"/>
      <c r="E26" s="3"/>
      <c r="F26" s="3"/>
      <c r="G26" s="3"/>
      <c r="H26" s="30"/>
    </row>
    <row r="27" spans="1:8" ht="15.75" x14ac:dyDescent="0.25">
      <c r="A27" s="29"/>
      <c r="B27" s="28"/>
      <c r="C27" s="28"/>
      <c r="D27" s="28"/>
      <c r="E27" s="28"/>
      <c r="F27" s="28"/>
      <c r="G27" s="28"/>
      <c r="H27" s="29"/>
    </row>
    <row r="28" spans="1:8" ht="15.75" x14ac:dyDescent="0.25">
      <c r="A28" s="19" t="s">
        <v>0</v>
      </c>
      <c r="B28" s="3" t="s">
        <v>1</v>
      </c>
      <c r="C28" s="3" t="s">
        <v>38</v>
      </c>
      <c r="D28" s="3" t="s">
        <v>39</v>
      </c>
      <c r="E28" s="19" t="s">
        <v>2</v>
      </c>
      <c r="F28" s="3" t="s">
        <v>29</v>
      </c>
      <c r="G28" s="3" t="s">
        <v>40</v>
      </c>
      <c r="H28" s="3" t="s">
        <v>41</v>
      </c>
    </row>
    <row r="29" spans="1:8" x14ac:dyDescent="0.25">
      <c r="A29" s="4"/>
      <c r="B29" s="4" t="s">
        <v>57</v>
      </c>
      <c r="C29" s="4" t="s">
        <v>55</v>
      </c>
      <c r="D29" s="5" t="s">
        <v>56</v>
      </c>
      <c r="E29" s="4"/>
      <c r="F29" s="4">
        <v>1</v>
      </c>
      <c r="G29" s="4">
        <v>75.989999999999995</v>
      </c>
      <c r="H29" s="4">
        <v>75.989999999999995</v>
      </c>
    </row>
    <row r="30" spans="1:8" x14ac:dyDescent="0.25">
      <c r="A30" s="45"/>
      <c r="B30" s="13"/>
      <c r="C30" s="45"/>
      <c r="D30" s="13"/>
      <c r="E30" s="13"/>
      <c r="F30" s="13"/>
      <c r="G30" s="13"/>
      <c r="H30" s="14" t="s">
        <v>43</v>
      </c>
    </row>
    <row r="31" spans="1:8" x14ac:dyDescent="0.25">
      <c r="A31" s="4"/>
      <c r="B31" s="30"/>
      <c r="C31" s="15"/>
      <c r="D31" s="15"/>
      <c r="E31" s="15"/>
      <c r="F31" s="15"/>
      <c r="G31" s="15"/>
      <c r="H31" s="16">
        <f>SUM(H29:H29)</f>
        <v>75.989999999999995</v>
      </c>
    </row>
    <row r="32" spans="1:8" x14ac:dyDescent="0.25">
      <c r="A32" s="4"/>
      <c r="B32" s="30"/>
      <c r="C32" s="15"/>
      <c r="D32" s="15"/>
      <c r="E32" s="15"/>
      <c r="F32" s="15"/>
      <c r="G32" s="15"/>
      <c r="H32" s="16"/>
    </row>
    <row r="33" spans="1:8" ht="15.75" x14ac:dyDescent="0.25">
      <c r="A33" s="29"/>
      <c r="B33" s="28"/>
      <c r="C33" s="28"/>
      <c r="D33" s="28"/>
      <c r="E33" s="28"/>
      <c r="F33" s="28"/>
      <c r="G33" s="28"/>
      <c r="H33" s="29"/>
    </row>
    <row r="34" spans="1:8" ht="15.75" x14ac:dyDescent="0.25">
      <c r="A34" s="58" t="s">
        <v>0</v>
      </c>
      <c r="B34" s="3" t="s">
        <v>1</v>
      </c>
      <c r="C34" s="3" t="s">
        <v>38</v>
      </c>
      <c r="D34" s="3" t="s">
        <v>39</v>
      </c>
      <c r="E34" s="3" t="s">
        <v>2</v>
      </c>
      <c r="F34" s="3" t="s">
        <v>29</v>
      </c>
      <c r="G34" s="3" t="s">
        <v>40</v>
      </c>
      <c r="H34" s="3" t="s">
        <v>41</v>
      </c>
    </row>
    <row r="35" spans="1:8" x14ac:dyDescent="0.25">
      <c r="A35" s="4"/>
      <c r="B35" s="4" t="s">
        <v>58</v>
      </c>
      <c r="C35" s="4" t="s">
        <v>6</v>
      </c>
      <c r="D35" s="4" t="s">
        <v>59</v>
      </c>
      <c r="E35" s="4"/>
      <c r="F35" s="4">
        <v>40</v>
      </c>
      <c r="G35" s="56">
        <v>0.59499999999999997</v>
      </c>
      <c r="H35" s="4">
        <f>F35*G35</f>
        <v>23.799999999999997</v>
      </c>
    </row>
    <row r="36" spans="1:8" x14ac:dyDescent="0.25">
      <c r="A36" s="4"/>
      <c r="B36" s="4" t="s">
        <v>58</v>
      </c>
      <c r="C36" s="4" t="s">
        <v>6</v>
      </c>
      <c r="D36" s="4" t="s">
        <v>60</v>
      </c>
      <c r="E36" s="4"/>
      <c r="F36" s="4">
        <v>40</v>
      </c>
      <c r="G36" s="56">
        <v>0.60899999999999999</v>
      </c>
      <c r="H36" s="4">
        <f t="shared" ref="H36:H44" si="3">F36*G36</f>
        <v>24.36</v>
      </c>
    </row>
    <row r="37" spans="1:8" x14ac:dyDescent="0.25">
      <c r="A37" s="4"/>
      <c r="B37" s="4" t="s">
        <v>58</v>
      </c>
      <c r="C37" s="4" t="s">
        <v>6</v>
      </c>
      <c r="D37" s="4" t="s">
        <v>61</v>
      </c>
      <c r="E37" s="4"/>
      <c r="F37" s="4">
        <v>40</v>
      </c>
      <c r="G37" s="56">
        <v>0.63400000000000001</v>
      </c>
      <c r="H37" s="4">
        <f t="shared" si="3"/>
        <v>25.36</v>
      </c>
    </row>
    <row r="38" spans="1:8" x14ac:dyDescent="0.25">
      <c r="A38" s="4"/>
      <c r="B38" s="4" t="s">
        <v>62</v>
      </c>
      <c r="C38" s="4" t="s">
        <v>6</v>
      </c>
      <c r="D38" s="5" t="s">
        <v>63</v>
      </c>
      <c r="E38" s="4"/>
      <c r="F38" s="4">
        <v>40</v>
      </c>
      <c r="G38" s="4">
        <v>0.2888</v>
      </c>
      <c r="H38" s="4">
        <f t="shared" si="3"/>
        <v>11.552</v>
      </c>
    </row>
    <row r="39" spans="1:8" x14ac:dyDescent="0.25">
      <c r="A39" s="4"/>
      <c r="B39" s="4" t="s">
        <v>64</v>
      </c>
      <c r="C39" s="4" t="s">
        <v>6</v>
      </c>
      <c r="D39" s="5" t="s">
        <v>65</v>
      </c>
      <c r="E39" s="4"/>
      <c r="F39" s="4">
        <v>50</v>
      </c>
      <c r="G39" s="4">
        <v>6.5600000000000006E-2</v>
      </c>
      <c r="H39" s="4">
        <f t="shared" si="3"/>
        <v>3.2800000000000002</v>
      </c>
    </row>
    <row r="40" spans="1:8" x14ac:dyDescent="0.25">
      <c r="A40" s="4"/>
      <c r="B40" s="4" t="s">
        <v>64</v>
      </c>
      <c r="C40" s="4" t="s">
        <v>6</v>
      </c>
      <c r="D40" s="52" t="s">
        <v>66</v>
      </c>
      <c r="E40" s="4"/>
      <c r="F40" s="4">
        <v>50</v>
      </c>
      <c r="G40" s="4">
        <v>7.5600000000000001E-2</v>
      </c>
      <c r="H40" s="4">
        <f t="shared" si="3"/>
        <v>3.7800000000000002</v>
      </c>
    </row>
    <row r="41" spans="1:8" x14ac:dyDescent="0.25">
      <c r="A41" s="4"/>
      <c r="B41" s="47" t="s">
        <v>67</v>
      </c>
      <c r="C41" s="4" t="s">
        <v>6</v>
      </c>
      <c r="D41" s="52" t="s">
        <v>68</v>
      </c>
      <c r="E41" s="4"/>
      <c r="F41" s="4">
        <v>100</v>
      </c>
      <c r="G41" s="4">
        <v>0.105</v>
      </c>
      <c r="H41" s="4">
        <f t="shared" si="3"/>
        <v>10.5</v>
      </c>
    </row>
    <row r="42" spans="1:8" x14ac:dyDescent="0.25">
      <c r="A42" s="4"/>
      <c r="B42" s="47" t="s">
        <v>69</v>
      </c>
      <c r="C42" s="4" t="s">
        <v>6</v>
      </c>
      <c r="D42" s="52" t="s">
        <v>70</v>
      </c>
      <c r="E42" s="4"/>
      <c r="F42" s="4">
        <v>100</v>
      </c>
      <c r="G42" s="4">
        <v>0.09</v>
      </c>
      <c r="H42" s="4">
        <f t="shared" si="3"/>
        <v>9</v>
      </c>
    </row>
    <row r="43" spans="1:8" x14ac:dyDescent="0.25">
      <c r="A43" s="4"/>
      <c r="B43" s="47" t="s">
        <v>71</v>
      </c>
      <c r="C43" s="4" t="s">
        <v>6</v>
      </c>
      <c r="D43" s="52" t="s">
        <v>72</v>
      </c>
      <c r="E43" s="4"/>
      <c r="F43" s="4">
        <v>10</v>
      </c>
      <c r="G43" s="4">
        <v>0.80500000000000005</v>
      </c>
      <c r="H43" s="4">
        <f t="shared" si="3"/>
        <v>8.0500000000000007</v>
      </c>
    </row>
    <row r="44" spans="1:8" x14ac:dyDescent="0.25">
      <c r="A44" s="4"/>
      <c r="B44" s="47" t="s">
        <v>71</v>
      </c>
      <c r="C44" s="4" t="s">
        <v>6</v>
      </c>
      <c r="D44" s="52" t="s">
        <v>73</v>
      </c>
      <c r="E44" s="4"/>
      <c r="F44" s="4">
        <v>10</v>
      </c>
      <c r="G44" s="4">
        <v>1.2509999999999999</v>
      </c>
      <c r="H44" s="4">
        <f t="shared" si="3"/>
        <v>12.509999999999998</v>
      </c>
    </row>
    <row r="45" spans="1:8" x14ac:dyDescent="0.25">
      <c r="A45" s="45"/>
      <c r="B45" s="13"/>
      <c r="C45" s="45"/>
      <c r="D45" s="13"/>
      <c r="E45" s="45"/>
      <c r="F45" s="13"/>
      <c r="G45" s="13"/>
      <c r="H45" s="14" t="s">
        <v>43</v>
      </c>
    </row>
    <row r="46" spans="1:8" x14ac:dyDescent="0.25">
      <c r="A46" s="4"/>
      <c r="B46" s="30"/>
      <c r="C46" s="15"/>
      <c r="D46" s="15"/>
      <c r="E46" s="4"/>
      <c r="F46" s="15"/>
      <c r="G46" s="15"/>
      <c r="H46" s="16">
        <f>SUM(H35:H44)</f>
        <v>132.19200000000001</v>
      </c>
    </row>
    <row r="47" spans="1:8" x14ac:dyDescent="0.25">
      <c r="B47" s="33"/>
      <c r="C47" s="33"/>
      <c r="D47" s="33"/>
      <c r="E47" s="33"/>
      <c r="F47" s="33"/>
      <c r="G47" s="33"/>
    </row>
    <row r="48" spans="1:8" ht="15.75" x14ac:dyDescent="0.25">
      <c r="A48" s="8"/>
      <c r="B48" s="38"/>
      <c r="C48" s="38"/>
      <c r="D48" s="38"/>
      <c r="E48" s="38"/>
      <c r="F48" s="38"/>
      <c r="G48" s="38"/>
      <c r="H48" s="39" t="s">
        <v>44</v>
      </c>
    </row>
    <row r="49" spans="2:8" x14ac:dyDescent="0.25">
      <c r="B49" s="34"/>
      <c r="C49" s="34"/>
      <c r="D49" s="35"/>
      <c r="E49" s="34"/>
      <c r="F49" s="34"/>
      <c r="G49" s="34"/>
      <c r="H49">
        <f>H13+H25+H31+H46</f>
        <v>419.80700000000002</v>
      </c>
    </row>
    <row r="50" spans="2:8" x14ac:dyDescent="0.25">
      <c r="B50" s="2"/>
      <c r="C50" s="2"/>
      <c r="D50" s="2"/>
      <c r="E50" s="2"/>
      <c r="F50" s="2"/>
      <c r="G50" s="37"/>
    </row>
    <row r="51" spans="2:8" x14ac:dyDescent="0.25">
      <c r="B51" s="2"/>
      <c r="C51" s="2"/>
      <c r="D51" s="2"/>
      <c r="E51" s="2"/>
      <c r="F51" s="2"/>
      <c r="G51" s="11"/>
    </row>
  </sheetData>
  <mergeCells count="1">
    <mergeCell ref="A1:H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C19" sqref="C19"/>
    </sheetView>
  </sheetViews>
  <sheetFormatPr defaultRowHeight="15" x14ac:dyDescent="0.25"/>
  <cols>
    <col min="1" max="1" width="13.42578125" bestFit="1" customWidth="1"/>
    <col min="2" max="2" width="35.42578125" bestFit="1" customWidth="1"/>
    <col min="3" max="3" width="11.7109375" bestFit="1" customWidth="1"/>
    <col min="4" max="4" width="29.28515625" bestFit="1" customWidth="1"/>
    <col min="5" max="5" width="21.85546875" bestFit="1" customWidth="1"/>
    <col min="6" max="6" width="18.7109375" bestFit="1" customWidth="1"/>
    <col min="7" max="7" width="15.85546875" bestFit="1" customWidth="1"/>
    <col min="8" max="8" width="15.7109375" bestFit="1" customWidth="1"/>
    <col min="9" max="9" width="15.85546875" bestFit="1" customWidth="1"/>
    <col min="10" max="10" width="18" bestFit="1" customWidth="1"/>
  </cols>
  <sheetData>
    <row r="1" spans="1:10" ht="21" x14ac:dyDescent="0.35">
      <c r="A1" s="54" t="s">
        <v>37</v>
      </c>
      <c r="B1" s="54"/>
      <c r="C1" s="54"/>
      <c r="D1" s="54"/>
      <c r="E1" s="54"/>
      <c r="F1" s="54"/>
      <c r="G1" s="54"/>
      <c r="H1" s="54"/>
      <c r="I1" s="27"/>
      <c r="J1" s="27"/>
    </row>
    <row r="2" spans="1:10" s="1" customFormat="1" ht="15.75" x14ac:dyDescent="0.25">
      <c r="A2" s="19" t="s">
        <v>0</v>
      </c>
      <c r="B2" s="19" t="s">
        <v>1</v>
      </c>
      <c r="C2" s="19" t="s">
        <v>38</v>
      </c>
      <c r="D2" s="19" t="s">
        <v>39</v>
      </c>
      <c r="E2" s="19" t="s">
        <v>2</v>
      </c>
      <c r="F2" s="19" t="s">
        <v>42</v>
      </c>
      <c r="G2" s="19" t="s">
        <v>40</v>
      </c>
      <c r="H2" s="19" t="s">
        <v>3</v>
      </c>
    </row>
    <row r="3" spans="1:10" x14ac:dyDescent="0.25">
      <c r="A3" s="24" t="s">
        <v>4</v>
      </c>
      <c r="B3" s="24" t="s">
        <v>5</v>
      </c>
      <c r="C3" s="24" t="s">
        <v>6</v>
      </c>
      <c r="D3" s="25" t="s">
        <v>7</v>
      </c>
      <c r="E3" s="24">
        <v>2</v>
      </c>
      <c r="F3" s="24">
        <v>10</v>
      </c>
      <c r="G3" s="24">
        <v>4.3999999999999997E-2</v>
      </c>
      <c r="H3" s="12">
        <f>F3*G3</f>
        <v>0.43999999999999995</v>
      </c>
    </row>
    <row r="4" spans="1:10" x14ac:dyDescent="0.25">
      <c r="A4" s="24" t="s">
        <v>8</v>
      </c>
      <c r="B4" s="24" t="s">
        <v>9</v>
      </c>
      <c r="C4" s="24" t="s">
        <v>6</v>
      </c>
      <c r="D4" s="25" t="s">
        <v>10</v>
      </c>
      <c r="E4" s="24">
        <v>2</v>
      </c>
      <c r="F4" s="24">
        <v>6</v>
      </c>
      <c r="G4" s="24">
        <v>0.46</v>
      </c>
      <c r="H4" s="12">
        <f t="shared" ref="H4:H11" si="0">F4*G4</f>
        <v>2.7600000000000002</v>
      </c>
    </row>
    <row r="5" spans="1:10" x14ac:dyDescent="0.25">
      <c r="A5" s="24" t="s">
        <v>11</v>
      </c>
      <c r="B5" s="24" t="s">
        <v>12</v>
      </c>
      <c r="C5" s="24" t="s">
        <v>6</v>
      </c>
      <c r="D5" s="25" t="s">
        <v>13</v>
      </c>
      <c r="E5" s="24">
        <v>2</v>
      </c>
      <c r="F5" s="24">
        <v>10</v>
      </c>
      <c r="G5" s="24">
        <v>3.3000000000000002E-2</v>
      </c>
      <c r="H5" s="12">
        <f t="shared" si="0"/>
        <v>0.33</v>
      </c>
    </row>
    <row r="6" spans="1:10" x14ac:dyDescent="0.25">
      <c r="A6" s="24" t="s">
        <v>14</v>
      </c>
      <c r="B6" s="24" t="s">
        <v>15</v>
      </c>
      <c r="C6" s="24" t="s">
        <v>6</v>
      </c>
      <c r="D6" s="25" t="s">
        <v>16</v>
      </c>
      <c r="E6" s="24">
        <v>3</v>
      </c>
      <c r="F6" s="24">
        <v>10</v>
      </c>
      <c r="G6" s="24">
        <v>1.4999999999999999E-2</v>
      </c>
      <c r="H6" s="12">
        <f t="shared" si="0"/>
        <v>0.15</v>
      </c>
    </row>
    <row r="7" spans="1:10" x14ac:dyDescent="0.25">
      <c r="A7" s="24" t="s">
        <v>17</v>
      </c>
      <c r="B7" s="24" t="s">
        <v>18</v>
      </c>
      <c r="C7" s="24" t="s">
        <v>6</v>
      </c>
      <c r="D7" s="25" t="s">
        <v>19</v>
      </c>
      <c r="E7" s="24">
        <v>1</v>
      </c>
      <c r="F7" s="24">
        <v>5</v>
      </c>
      <c r="G7" s="24">
        <v>1.4999999999999999E-2</v>
      </c>
      <c r="H7" s="12">
        <f t="shared" si="0"/>
        <v>7.4999999999999997E-2</v>
      </c>
    </row>
    <row r="8" spans="1:10" x14ac:dyDescent="0.25">
      <c r="A8" s="24" t="s">
        <v>20</v>
      </c>
      <c r="B8" s="24" t="s">
        <v>21</v>
      </c>
      <c r="C8" s="24" t="s">
        <v>6</v>
      </c>
      <c r="D8" s="25" t="s">
        <v>22</v>
      </c>
      <c r="E8" s="24">
        <v>1</v>
      </c>
      <c r="F8" s="24">
        <v>3</v>
      </c>
      <c r="G8" s="24">
        <v>0.46</v>
      </c>
      <c r="H8" s="12">
        <f t="shared" si="0"/>
        <v>1.3800000000000001</v>
      </c>
    </row>
    <row r="9" spans="1:10" x14ac:dyDescent="0.25">
      <c r="A9" s="24" t="s">
        <v>23</v>
      </c>
      <c r="B9" s="24" t="s">
        <v>24</v>
      </c>
      <c r="C9" s="24" t="s">
        <v>6</v>
      </c>
      <c r="D9" s="25" t="s">
        <v>25</v>
      </c>
      <c r="E9" s="24">
        <v>1</v>
      </c>
      <c r="F9" s="24">
        <v>3</v>
      </c>
      <c r="G9" s="24">
        <v>1.96</v>
      </c>
      <c r="H9" s="12">
        <f t="shared" si="0"/>
        <v>5.88</v>
      </c>
    </row>
    <row r="10" spans="1:10" x14ac:dyDescent="0.25">
      <c r="A10" s="24" t="s">
        <v>26</v>
      </c>
      <c r="B10" s="24" t="s">
        <v>27</v>
      </c>
      <c r="C10" s="24" t="s">
        <v>6</v>
      </c>
      <c r="D10" s="25" t="s">
        <v>28</v>
      </c>
      <c r="E10" s="24">
        <v>2</v>
      </c>
      <c r="F10" s="24">
        <v>6</v>
      </c>
      <c r="G10" s="24">
        <v>1.49</v>
      </c>
      <c r="H10" s="12">
        <f t="shared" si="0"/>
        <v>8.94</v>
      </c>
    </row>
    <row r="11" spans="1:10" x14ac:dyDescent="0.25">
      <c r="A11" s="40" t="s">
        <v>45</v>
      </c>
      <c r="B11" s="40" t="s">
        <v>46</v>
      </c>
      <c r="C11" s="24" t="s">
        <v>6</v>
      </c>
      <c r="D11" s="46" t="s">
        <v>47</v>
      </c>
      <c r="E11" s="40">
        <v>3</v>
      </c>
      <c r="F11" s="40">
        <v>10</v>
      </c>
      <c r="G11" s="40">
        <v>1.2</v>
      </c>
      <c r="H11" s="40">
        <f t="shared" si="0"/>
        <v>12</v>
      </c>
      <c r="I11" s="18"/>
      <c r="J11" s="18"/>
    </row>
    <row r="12" spans="1:10" x14ac:dyDescent="0.25">
      <c r="A12" s="20"/>
      <c r="B12" s="20"/>
      <c r="C12" s="20"/>
      <c r="D12" s="20"/>
      <c r="E12" s="20"/>
      <c r="F12" s="20"/>
      <c r="G12" s="20"/>
      <c r="H12" s="21" t="s">
        <v>43</v>
      </c>
      <c r="I12" s="26"/>
    </row>
    <row r="13" spans="1:10" x14ac:dyDescent="0.25">
      <c r="A13" s="22"/>
      <c r="B13" s="22"/>
      <c r="C13" s="22"/>
      <c r="D13" s="22"/>
      <c r="E13" s="22"/>
      <c r="F13" s="22"/>
      <c r="G13" s="22"/>
      <c r="H13" s="23">
        <f>SUM(H3:H11)</f>
        <v>31.954999999999998</v>
      </c>
      <c r="I13" s="18"/>
    </row>
  </sheetData>
  <mergeCells count="1">
    <mergeCell ref="A1:H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workbookViewId="0">
      <selection sqref="A1:F1"/>
    </sheetView>
  </sheetViews>
  <sheetFormatPr defaultRowHeight="15" x14ac:dyDescent="0.25"/>
  <cols>
    <col min="1" max="1" width="17.85546875" bestFit="1" customWidth="1"/>
    <col min="2" max="2" width="14.140625" bestFit="1" customWidth="1"/>
    <col min="3" max="3" width="29.28515625" bestFit="1" customWidth="1"/>
    <col min="4" max="4" width="9.7109375" bestFit="1" customWidth="1"/>
    <col min="5" max="5" width="15.85546875" bestFit="1" customWidth="1"/>
    <col min="6" max="6" width="15.7109375" bestFit="1" customWidth="1"/>
    <col min="11" max="11" width="17.85546875" bestFit="1" customWidth="1"/>
  </cols>
  <sheetData>
    <row r="1" spans="1:15" ht="21" x14ac:dyDescent="0.25">
      <c r="A1" s="55" t="s">
        <v>37</v>
      </c>
      <c r="B1" s="55"/>
      <c r="C1" s="55"/>
      <c r="D1" s="55"/>
      <c r="E1" s="55"/>
      <c r="F1" s="55"/>
    </row>
    <row r="2" spans="1:15" ht="15.75" x14ac:dyDescent="0.25">
      <c r="A2" s="3" t="s">
        <v>1</v>
      </c>
      <c r="B2" s="3" t="s">
        <v>38</v>
      </c>
      <c r="C2" s="3" t="s">
        <v>39</v>
      </c>
      <c r="D2" s="3" t="s">
        <v>29</v>
      </c>
      <c r="E2" s="3" t="s">
        <v>40</v>
      </c>
      <c r="F2" s="3" t="s">
        <v>41</v>
      </c>
    </row>
    <row r="3" spans="1:15" x14ac:dyDescent="0.25">
      <c r="A3" s="4" t="s">
        <v>30</v>
      </c>
      <c r="B3" s="4" t="s">
        <v>6</v>
      </c>
      <c r="C3" s="5" t="s">
        <v>31</v>
      </c>
      <c r="D3" s="4">
        <v>2</v>
      </c>
      <c r="E3" s="4">
        <v>29.95</v>
      </c>
      <c r="F3" s="4">
        <f>D3*E3</f>
        <v>59.9</v>
      </c>
    </row>
    <row r="4" spans="1:15" x14ac:dyDescent="0.25">
      <c r="A4" s="4" t="s">
        <v>32</v>
      </c>
      <c r="B4" s="4" t="s">
        <v>33</v>
      </c>
      <c r="C4" s="6" t="s">
        <v>34</v>
      </c>
      <c r="D4" s="4">
        <v>2</v>
      </c>
      <c r="E4" s="4">
        <v>5.91</v>
      </c>
      <c r="F4" s="4">
        <f t="shared" ref="F4:F5" si="0">D4*E4</f>
        <v>11.82</v>
      </c>
      <c r="K4" s="7"/>
      <c r="L4" s="7"/>
      <c r="M4" s="7"/>
      <c r="N4" s="7"/>
      <c r="O4" s="7"/>
    </row>
    <row r="5" spans="1:15" x14ac:dyDescent="0.25">
      <c r="A5" s="4" t="s">
        <v>35</v>
      </c>
      <c r="B5" s="4" t="s">
        <v>36</v>
      </c>
      <c r="C5" s="5">
        <v>615226</v>
      </c>
      <c r="D5" s="4">
        <v>1</v>
      </c>
      <c r="E5" s="4">
        <v>12.99</v>
      </c>
      <c r="F5" s="4">
        <f t="shared" si="0"/>
        <v>12.99</v>
      </c>
    </row>
    <row r="6" spans="1:15" x14ac:dyDescent="0.25">
      <c r="A6" s="47" t="s">
        <v>48</v>
      </c>
      <c r="B6" s="4" t="s">
        <v>36</v>
      </c>
      <c r="C6" s="52">
        <v>525122</v>
      </c>
      <c r="D6" s="4">
        <v>1</v>
      </c>
      <c r="E6" s="4">
        <v>9.99</v>
      </c>
      <c r="F6" s="4">
        <f>PRODUCT(D6,E6)</f>
        <v>9.99</v>
      </c>
    </row>
    <row r="7" spans="1:15" x14ac:dyDescent="0.25">
      <c r="A7" s="49" t="s">
        <v>49</v>
      </c>
      <c r="B7" s="48" t="s">
        <v>36</v>
      </c>
      <c r="C7" s="52">
        <v>615190</v>
      </c>
      <c r="D7" s="48">
        <v>1</v>
      </c>
      <c r="E7" s="48">
        <v>12.99</v>
      </c>
      <c r="F7" s="4">
        <f t="shared" ref="F7:F9" si="1">PRODUCT(D7,E7)</f>
        <v>12.99</v>
      </c>
    </row>
    <row r="8" spans="1:15" x14ac:dyDescent="0.25">
      <c r="A8" s="51" t="s">
        <v>51</v>
      </c>
      <c r="B8" s="5" t="s">
        <v>36</v>
      </c>
      <c r="C8" s="52" t="s">
        <v>53</v>
      </c>
      <c r="D8" s="50">
        <v>1</v>
      </c>
      <c r="E8" s="50">
        <v>31.99</v>
      </c>
      <c r="F8" s="4">
        <f t="shared" si="1"/>
        <v>31.99</v>
      </c>
    </row>
    <row r="9" spans="1:15" x14ac:dyDescent="0.25">
      <c r="A9" s="53" t="s">
        <v>52</v>
      </c>
      <c r="B9" s="5" t="s">
        <v>36</v>
      </c>
      <c r="C9" s="51" t="s">
        <v>54</v>
      </c>
      <c r="D9" s="50">
        <v>1</v>
      </c>
      <c r="E9" s="50">
        <v>39.99</v>
      </c>
      <c r="F9" s="4">
        <f t="shared" si="1"/>
        <v>39.99</v>
      </c>
    </row>
    <row r="10" spans="1:15" x14ac:dyDescent="0.25">
      <c r="A10" s="9"/>
      <c r="B10" s="9"/>
      <c r="C10" s="9"/>
      <c r="D10" s="9"/>
      <c r="E10" s="9"/>
      <c r="F10" s="10" t="s">
        <v>43</v>
      </c>
    </row>
    <row r="11" spans="1:15" x14ac:dyDescent="0.25">
      <c r="A11" s="2"/>
      <c r="B11" s="2"/>
      <c r="C11" s="2"/>
      <c r="D11" s="2"/>
      <c r="E11" s="2"/>
      <c r="F11" s="11">
        <f>SUM(F3:F9)</f>
        <v>179.67</v>
      </c>
    </row>
    <row r="13" spans="1:15" x14ac:dyDescent="0.25">
      <c r="A13" s="34"/>
      <c r="B13" s="34"/>
      <c r="C13" s="36"/>
      <c r="D13" s="34"/>
      <c r="E13" s="34"/>
      <c r="F13" s="34"/>
    </row>
    <row r="14" spans="1:15" x14ac:dyDescent="0.25">
      <c r="A14" s="34"/>
      <c r="B14" s="34"/>
      <c r="C14" s="35"/>
      <c r="D14" s="34"/>
      <c r="E14" s="34"/>
      <c r="F14" s="34"/>
    </row>
    <row r="15" spans="1:15" x14ac:dyDescent="0.25">
      <c r="A15" s="34"/>
      <c r="B15" s="34"/>
      <c r="C15" s="34"/>
      <c r="D15" s="34"/>
      <c r="E15" s="34"/>
      <c r="F15" s="34"/>
    </row>
    <row r="16" spans="1:15" x14ac:dyDescent="0.25">
      <c r="A16" s="2"/>
      <c r="B16" s="2"/>
      <c r="C16" s="2"/>
      <c r="D16" s="2"/>
      <c r="E16" s="2"/>
      <c r="F16" s="37"/>
    </row>
    <row r="17" spans="1:6" x14ac:dyDescent="0.25">
      <c r="A17" s="2"/>
      <c r="B17" s="2"/>
      <c r="C17" s="2"/>
      <c r="D17" s="2"/>
      <c r="E17" s="2"/>
      <c r="F17" s="11"/>
    </row>
    <row r="18" spans="1:6" x14ac:dyDescent="0.25">
      <c r="A18" s="34"/>
      <c r="B18" s="34"/>
      <c r="C18" s="34"/>
      <c r="D18" s="34"/>
      <c r="E18" s="34"/>
      <c r="F18" s="34"/>
    </row>
    <row r="19" spans="1:6" x14ac:dyDescent="0.25">
      <c r="A19" s="17"/>
      <c r="B19" s="17"/>
      <c r="C19" s="17"/>
      <c r="D19" s="17"/>
      <c r="E19" s="31"/>
      <c r="F19" s="32"/>
    </row>
    <row r="20" spans="1:6" x14ac:dyDescent="0.25">
      <c r="A20" s="17"/>
      <c r="B20" s="17"/>
      <c r="C20" s="17"/>
      <c r="D20" s="17"/>
      <c r="E20" s="17"/>
      <c r="F20" s="17"/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E13" sqref="E13"/>
    </sheetView>
  </sheetViews>
  <sheetFormatPr defaultRowHeight="15" x14ac:dyDescent="0.25"/>
  <cols>
    <col min="1" max="1" width="22.5703125" bestFit="1" customWidth="1"/>
    <col min="2" max="2" width="12.7109375" bestFit="1" customWidth="1"/>
    <col min="3" max="3" width="29.28515625" bestFit="1" customWidth="1"/>
    <col min="4" max="4" width="9.7109375" bestFit="1" customWidth="1"/>
    <col min="5" max="5" width="15.85546875" bestFit="1" customWidth="1"/>
    <col min="6" max="6" width="15.7109375" bestFit="1" customWidth="1"/>
    <col min="7" max="7" width="15.85546875" bestFit="1" customWidth="1"/>
    <col min="8" max="8" width="15.7109375" bestFit="1" customWidth="1"/>
  </cols>
  <sheetData>
    <row r="1" spans="1:6" ht="21" x14ac:dyDescent="0.25">
      <c r="A1" s="55" t="s">
        <v>37</v>
      </c>
      <c r="B1" s="55"/>
      <c r="C1" s="55"/>
      <c r="D1" s="55"/>
      <c r="E1" s="55"/>
      <c r="F1" s="55"/>
    </row>
    <row r="2" spans="1:6" ht="15.75" x14ac:dyDescent="0.25">
      <c r="A2" s="3" t="s">
        <v>1</v>
      </c>
      <c r="B2" s="3" t="s">
        <v>38</v>
      </c>
      <c r="C2" s="3" t="s">
        <v>39</v>
      </c>
      <c r="D2" s="3" t="s">
        <v>29</v>
      </c>
      <c r="E2" s="3" t="s">
        <v>40</v>
      </c>
      <c r="F2" s="3" t="s">
        <v>41</v>
      </c>
    </row>
    <row r="3" spans="1:6" x14ac:dyDescent="0.25">
      <c r="A3" s="4" t="s">
        <v>57</v>
      </c>
      <c r="B3" s="4" t="s">
        <v>55</v>
      </c>
      <c r="C3" s="5" t="s">
        <v>56</v>
      </c>
      <c r="D3" s="4">
        <v>1</v>
      </c>
      <c r="E3" s="4">
        <v>75.989999999999995</v>
      </c>
      <c r="F3" s="4">
        <v>75.989999999999995</v>
      </c>
    </row>
    <row r="4" spans="1:6" x14ac:dyDescent="0.25">
      <c r="A4" s="13"/>
      <c r="B4" s="45"/>
      <c r="C4" s="13"/>
      <c r="D4" s="13"/>
      <c r="E4" s="13"/>
      <c r="F4" s="14" t="s">
        <v>43</v>
      </c>
    </row>
    <row r="5" spans="1:6" x14ac:dyDescent="0.25">
      <c r="A5" s="30"/>
      <c r="B5" s="15"/>
      <c r="C5" s="15"/>
      <c r="D5" s="15"/>
      <c r="E5" s="15"/>
      <c r="F5" s="16">
        <f>SUM(F3:F3)</f>
        <v>75.989999999999995</v>
      </c>
    </row>
  </sheetData>
  <mergeCells count="1">
    <mergeCell ref="A1:F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E25" sqref="E25"/>
    </sheetView>
  </sheetViews>
  <sheetFormatPr defaultRowHeight="15" x14ac:dyDescent="0.25"/>
  <cols>
    <col min="1" max="1" width="22.5703125" bestFit="1" customWidth="1"/>
    <col min="2" max="2" width="12.7109375" bestFit="1" customWidth="1"/>
    <col min="3" max="3" width="29.28515625" bestFit="1" customWidth="1"/>
    <col min="4" max="4" width="9.7109375" bestFit="1" customWidth="1"/>
    <col min="5" max="5" width="15.85546875" bestFit="1" customWidth="1"/>
    <col min="6" max="6" width="15.7109375" bestFit="1" customWidth="1"/>
  </cols>
  <sheetData>
    <row r="1" spans="1:6" ht="21" x14ac:dyDescent="0.25">
      <c r="A1" s="55" t="s">
        <v>37</v>
      </c>
      <c r="B1" s="55"/>
      <c r="C1" s="55"/>
      <c r="D1" s="55"/>
      <c r="E1" s="55"/>
      <c r="F1" s="55"/>
    </row>
    <row r="2" spans="1:6" ht="15.75" x14ac:dyDescent="0.25">
      <c r="A2" s="3" t="s">
        <v>1</v>
      </c>
      <c r="B2" s="3" t="s">
        <v>38</v>
      </c>
      <c r="C2" s="3" t="s">
        <v>39</v>
      </c>
      <c r="D2" s="3" t="s">
        <v>29</v>
      </c>
      <c r="E2" s="3" t="s">
        <v>40</v>
      </c>
      <c r="F2" s="3" t="s">
        <v>41</v>
      </c>
    </row>
    <row r="3" spans="1:6" x14ac:dyDescent="0.25">
      <c r="A3" s="4" t="s">
        <v>58</v>
      </c>
      <c r="B3" s="4" t="s">
        <v>6</v>
      </c>
      <c r="C3" s="4" t="s">
        <v>59</v>
      </c>
      <c r="D3" s="4">
        <v>40</v>
      </c>
      <c r="E3" s="56">
        <v>0.59499999999999997</v>
      </c>
      <c r="F3" s="4">
        <f>D3*E3</f>
        <v>23.799999999999997</v>
      </c>
    </row>
    <row r="4" spans="1:6" x14ac:dyDescent="0.25">
      <c r="A4" s="4" t="s">
        <v>58</v>
      </c>
      <c r="B4" s="4" t="s">
        <v>6</v>
      </c>
      <c r="C4" s="4" t="s">
        <v>60</v>
      </c>
      <c r="D4" s="4">
        <v>40</v>
      </c>
      <c r="E4" s="56">
        <v>0.60899999999999999</v>
      </c>
      <c r="F4" s="4">
        <f t="shared" ref="F4:F12" si="0">D4*E4</f>
        <v>24.36</v>
      </c>
    </row>
    <row r="5" spans="1:6" x14ac:dyDescent="0.25">
      <c r="A5" s="4" t="s">
        <v>58</v>
      </c>
      <c r="B5" s="4" t="s">
        <v>6</v>
      </c>
      <c r="C5" s="4" t="s">
        <v>61</v>
      </c>
      <c r="D5" s="4">
        <v>40</v>
      </c>
      <c r="E5" s="56">
        <v>0.63400000000000001</v>
      </c>
      <c r="F5" s="4">
        <f t="shared" si="0"/>
        <v>25.36</v>
      </c>
    </row>
    <row r="6" spans="1:6" x14ac:dyDescent="0.25">
      <c r="A6" s="4" t="s">
        <v>62</v>
      </c>
      <c r="B6" s="4" t="s">
        <v>6</v>
      </c>
      <c r="C6" s="5" t="s">
        <v>63</v>
      </c>
      <c r="D6" s="4">
        <v>40</v>
      </c>
      <c r="E6" s="4">
        <v>0.2888</v>
      </c>
      <c r="F6" s="4">
        <f t="shared" si="0"/>
        <v>11.552</v>
      </c>
    </row>
    <row r="7" spans="1:6" x14ac:dyDescent="0.25">
      <c r="A7" s="4" t="s">
        <v>64</v>
      </c>
      <c r="B7" s="4" t="s">
        <v>6</v>
      </c>
      <c r="C7" s="5" t="s">
        <v>65</v>
      </c>
      <c r="D7" s="4">
        <v>50</v>
      </c>
      <c r="E7" s="4">
        <v>6.5600000000000006E-2</v>
      </c>
      <c r="F7" s="4">
        <f t="shared" si="0"/>
        <v>3.2800000000000002</v>
      </c>
    </row>
    <row r="8" spans="1:6" x14ac:dyDescent="0.25">
      <c r="A8" s="4" t="s">
        <v>64</v>
      </c>
      <c r="B8" s="4" t="s">
        <v>6</v>
      </c>
      <c r="C8" s="52" t="s">
        <v>66</v>
      </c>
      <c r="D8" s="4">
        <v>50</v>
      </c>
      <c r="E8" s="4">
        <v>7.5600000000000001E-2</v>
      </c>
      <c r="F8" s="4">
        <f t="shared" si="0"/>
        <v>3.7800000000000002</v>
      </c>
    </row>
    <row r="9" spans="1:6" x14ac:dyDescent="0.25">
      <c r="A9" s="47" t="s">
        <v>67</v>
      </c>
      <c r="B9" s="4" t="s">
        <v>6</v>
      </c>
      <c r="C9" s="52" t="s">
        <v>68</v>
      </c>
      <c r="D9" s="4">
        <v>100</v>
      </c>
      <c r="E9" s="4">
        <v>0.105</v>
      </c>
      <c r="F9" s="4">
        <f t="shared" si="0"/>
        <v>10.5</v>
      </c>
    </row>
    <row r="10" spans="1:6" x14ac:dyDescent="0.25">
      <c r="A10" s="47" t="s">
        <v>69</v>
      </c>
      <c r="B10" s="4" t="s">
        <v>6</v>
      </c>
      <c r="C10" s="52" t="s">
        <v>70</v>
      </c>
      <c r="D10" s="4">
        <v>100</v>
      </c>
      <c r="E10" s="4">
        <v>0.09</v>
      </c>
      <c r="F10" s="4">
        <f t="shared" si="0"/>
        <v>9</v>
      </c>
    </row>
    <row r="11" spans="1:6" x14ac:dyDescent="0.25">
      <c r="A11" s="47" t="s">
        <v>71</v>
      </c>
      <c r="B11" s="4" t="s">
        <v>6</v>
      </c>
      <c r="C11" s="52" t="s">
        <v>72</v>
      </c>
      <c r="D11" s="4">
        <v>10</v>
      </c>
      <c r="E11" s="4">
        <v>0.80500000000000005</v>
      </c>
      <c r="F11" s="4">
        <f t="shared" si="0"/>
        <v>8.0500000000000007</v>
      </c>
    </row>
    <row r="12" spans="1:6" x14ac:dyDescent="0.25">
      <c r="A12" s="47" t="s">
        <v>71</v>
      </c>
      <c r="B12" s="4" t="s">
        <v>6</v>
      </c>
      <c r="C12" s="52" t="s">
        <v>73</v>
      </c>
      <c r="D12" s="4">
        <v>10</v>
      </c>
      <c r="E12" s="4">
        <v>1.2509999999999999</v>
      </c>
      <c r="F12" s="4">
        <f t="shared" si="0"/>
        <v>12.509999999999998</v>
      </c>
    </row>
    <row r="13" spans="1:6" x14ac:dyDescent="0.25">
      <c r="A13" s="13"/>
      <c r="B13" s="45"/>
      <c r="C13" s="13"/>
      <c r="D13" s="13"/>
      <c r="E13" s="13"/>
      <c r="F13" s="14" t="s">
        <v>43</v>
      </c>
    </row>
    <row r="14" spans="1:6" x14ac:dyDescent="0.25">
      <c r="A14" s="30"/>
      <c r="B14" s="15"/>
      <c r="C14" s="15"/>
      <c r="D14" s="15"/>
      <c r="E14" s="15"/>
      <c r="F14" s="16">
        <f>SUM(F3:F12)</f>
        <v>132.19200000000001</v>
      </c>
    </row>
  </sheetData>
  <mergeCells count="1">
    <mergeCell ref="A1:F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Master_List</vt:lpstr>
      <vt:lpstr>PCB_List</vt:lpstr>
      <vt:lpstr>Wiring_Drum_List</vt:lpstr>
      <vt:lpstr>Motors</vt:lpstr>
      <vt:lpstr>Hardware+LED Resistors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Melvin, Scott M [E CPE]</dc:creator>
  <cp:lastModifiedBy>Scott</cp:lastModifiedBy>
  <dcterms:created xsi:type="dcterms:W3CDTF">2017-03-04T21:36:42Z</dcterms:created>
  <dcterms:modified xsi:type="dcterms:W3CDTF">2017-04-23T21:55:31Z</dcterms:modified>
</cp:coreProperties>
</file>